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8855" windowHeight="11985"/>
  </bookViews>
  <sheets>
    <sheet name="Feuille 1" sheetId="1" r:id="rId1"/>
  </sheets>
  <calcPr calcId="124519"/>
</workbook>
</file>

<file path=xl/sharedStrings.xml><?xml version="1.0" encoding="utf-8"?>
<sst xmlns="http://schemas.openxmlformats.org/spreadsheetml/2006/main" count="45" uniqueCount="45">
  <si>
    <t xml:space="preserve"/>
  </si>
  <si>
    <t xml:space="preserve">TPI070</t>
  </si>
  <si>
    <t xml:space="preserve">U</t>
  </si>
  <si>
    <t xml:space="preserve">Installation intérieure pour salle de bain.</t>
  </si>
  <si>
    <r>
      <rPr>
        <sz val="8.25"/>
        <color rgb="FF000000"/>
        <rFont val="Arial"/>
        <family val="2"/>
      </rPr>
      <t xml:space="preserve">Installation intérieure de plomberie pour salle de bain pour raccorder: WC, lavabo simple, baignoire, bidet, réalisée avec un tube de polyéthylène réticulé (PE-X), pour le réseau d'eau froide et chaud qui connecte la déviation particulière ou une de ses ramifications avec chacun des appareils sanitaires, avec les diamètres nécessaires pour chaque point de service. Comprend vanne de passage à quart humide pour l'arrêt d'approvisionnement en eau, de polyéthylène réticulé (PE-X), le matériel auxiliaire pour le montage et la fixation à l'ouvrage, déviation particulière, accessoires de déviations. Le prix ne comprend pas les travaux auxiliaires de maçonnerie pour installations.</t>
    </r>
    <r>
      <rPr>
        <sz val="8.25"/>
        <color rgb="FF000000"/>
        <rFont val="Arial"/>
        <family val="2"/>
      </rPr>
      <t xml:space="preserve">
</t>
    </r>
  </si>
  <si>
    <t xml:space="preserve">Code interne</t>
  </si>
  <si>
    <t xml:space="preserve">Désignation</t>
  </si>
  <si>
    <t xml:space="preserve">Quantité</t>
  </si>
  <si>
    <t xml:space="preserve">Unité</t>
  </si>
  <si>
    <t xml:space="preserve">Prix unitaire</t>
  </si>
  <si>
    <t xml:space="preserve">Prix total</t>
  </si>
  <si>
    <t xml:space="preserve">mt37tpu400a</t>
  </si>
  <si>
    <t xml:space="preserve">Matériel auxiliaire pour le montage et la fixation à l'ouvrage des tuyaux en polyéthylène réticulé (PE-Xa), série 5, de 16 mm de diamètre extérieur.</t>
  </si>
  <si>
    <t xml:space="preserve">U</t>
  </si>
  <si>
    <t xml:space="preserve">mt37tpu010ag</t>
  </si>
  <si>
    <t xml:space="preserve">Tube en polyéthylène réticulé (PE-Xa), série 5, de 16 mm de diamètre extérieur, PN=6 atm et 1,8 mm d'épaisseur, fourni en rouleaux, selon NF EN ISO 15875-2, avec le prix augmenté de 30% pour cause d'accessoires et pièces spéciales.</t>
  </si>
  <si>
    <t xml:space="preserve">m</t>
  </si>
  <si>
    <t xml:space="preserve">mt37tpu400b</t>
  </si>
  <si>
    <t xml:space="preserve">Matériel auxiliaire pour le montage et la fixation à l'ouvrage des tuyaux en polyéthylène réticulé (PE-Xa), série 5, de 20 mm de diamètre extérieur.</t>
  </si>
  <si>
    <t xml:space="preserve">U</t>
  </si>
  <si>
    <t xml:space="preserve">mt37tpu010bg</t>
  </si>
  <si>
    <t xml:space="preserve">Tube en polyéthylène réticulé (PE-Xa), série 5, de 20 mm de diamètre extérieur, PN=6 atm et 1,9 mm d'épaisseur, fourni en rouleaux, selon NF EN ISO 15875-2, avec le prix augmenté de 30% pour cause d'accessoires et pièces spéciales.</t>
  </si>
  <si>
    <t xml:space="preserve">m</t>
  </si>
  <si>
    <t xml:space="preserve">mt37tpu400c</t>
  </si>
  <si>
    <t xml:space="preserve">Matériel auxiliaire pour le montage et la fixation à l'ouvrage des tuyaux en polyéthylène réticulé (PE-Xa), série 5, de 25 mm de diamètre extérieur.</t>
  </si>
  <si>
    <t xml:space="preserve">U</t>
  </si>
  <si>
    <t xml:space="preserve">mt37tpu010cg</t>
  </si>
  <si>
    <t xml:space="preserve">Tube en polyéthylène réticulé (PE-Xa), série 5, de 25 mm de diamètre extérieur, PN=6 atm et 2,3 mm d'épaisseur, fourni en rouleaux, selon NF EN ISO 15875-2, avec le prix augmenté de 30% pour cause d'accessoires et pièces spéciales.</t>
  </si>
  <si>
    <t xml:space="preserve">m</t>
  </si>
  <si>
    <t xml:space="preserve">mt37avu022b</t>
  </si>
  <si>
    <t xml:space="preserve">Vanne à sphère, en laiton, de 20 mm de diamètre.</t>
  </si>
  <si>
    <t xml:space="preserve">U</t>
  </si>
  <si>
    <t xml:space="preserve">mt37avu022c</t>
  </si>
  <si>
    <t xml:space="preserve">Vanne à sphère, en laiton, de 25 mm de diamètre.</t>
  </si>
  <si>
    <t xml:space="preserve">U</t>
  </si>
  <si>
    <t xml:space="preserve">mo008</t>
  </si>
  <si>
    <t xml:space="preserve">Compagnon professionnel III/CP2 plombier.</t>
  </si>
  <si>
    <t xml:space="preserve">h</t>
  </si>
  <si>
    <t xml:space="preserve">mo107</t>
  </si>
  <si>
    <t xml:space="preserve">Ouvrier professionnel II/OP plombier.</t>
  </si>
  <si>
    <t xml:space="preserve">h</t>
  </si>
  <si>
    <t xml:space="preserve">Frais de chantier des unités d'ouvrage</t>
  </si>
  <si>
    <t xml:space="preserve">%</t>
  </si>
  <si>
    <t xml:space="preserve">Coût d'entretien décennal: 25.590,10F CFA les 10 premières années.</t>
  </si>
  <si>
    <t xml:space="preserve">Montant total HT:</t>
  </si>
</sst>
</file>

<file path=xl/styles.xml><?xml version="1.0" encoding="utf-8"?>
<styleSheet xmlns="http://schemas.openxmlformats.org/spreadsheetml/2006/main">
  <numFmts count="2">
    <numFmt numFmtId="200" formatCode="0.000"/>
    <numFmt numFmtId="201" formatCode="0.00"/>
  </numFmts>
  <fonts count="2">
    <font>
      <sz val="8.25"/>
      <color rgb="FF000000"/>
      <name val="Arial"/>
      <family val="2"/>
    </font>
    <font>
      <b/>
      <sz val="8.25"/>
      <color rgb="FF000000"/>
      <name val="Arial"/>
      <family val="2"/>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applyFont="1" applyAlignment="1">
      <alignment horizontal="left" vertical="center" wrapText="0"/>
    </xf>
    <xf numFmtId="0" fontId="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0" fillId="0" borderId="0" xfId="0" applyFont="1" applyAlignment="1">
      <alignment horizontal="justify" vertical="top" wrapText="1"/>
    </xf>
    <xf numFmtId="0" fontId="0" fillId="0" borderId="1" xfId="0" applyFont="1" applyAlignment="1">
      <alignment horizontal="left" vertical="top" wrapText="1"/>
    </xf>
    <xf numFmtId="0" fontId="0" fillId="0" borderId="1" xfId="0" applyFont="1" applyAlignment="1">
      <alignment horizontal="center" vertical="bottom" wrapText="1"/>
    </xf>
    <xf numFmtId="0" fontId="0" fillId="0" borderId="2" xfId="0" applyFont="1" applyAlignment="1">
      <alignment horizontal="left" vertical="top" wrapText="1"/>
    </xf>
    <xf numFmtId="200" fontId="0" fillId="0" borderId="0" xfId="0" applyFont="1" applyAlignment="1">
      <alignment horizontal="right" vertical="top" wrapText="1"/>
    </xf>
    <xf numFmtId="200" fontId="0" fillId="0" borderId="2" xfId="0" applyFont="1" applyAlignment="1">
      <alignment horizontal="right" vertical="top" wrapText="1"/>
    </xf>
    <xf numFmtId="0" fontId="0" fillId="0" borderId="0" xfId="0" applyFont="1" applyAlignment="1">
      <alignment horizontal="center" vertical="top" wrapText="1"/>
    </xf>
    <xf numFmtId="0" fontId="0" fillId="0" borderId="2" xfId="0" applyFont="1" applyAlignment="1">
      <alignment horizontal="center" vertical="top" wrapText="1"/>
    </xf>
    <xf numFmtId="201" fontId="0" fillId="0" borderId="0" xfId="0" applyFont="1" applyAlignment="1">
      <alignment horizontal="right" vertical="top" wrapText="1"/>
    </xf>
    <xf numFmtId="201" fontId="0" fillId="0" borderId="2" xfId="0" applyFont="1" applyAlignment="1">
      <alignment horizontal="right" vertical="top" wrapText="1"/>
    </xf>
    <xf numFmtId="0" fontId="0" fillId="0" borderId="3" xfId="0" applyFont="1" applyAlignment="1">
      <alignment horizontal="left" vertical="top" wrapText="1"/>
    </xf>
    <xf numFmtId="200" fontId="0" fillId="0" borderId="3" xfId="0" applyFont="1" applyAlignment="1">
      <alignment horizontal="right" vertical="top" wrapText="1"/>
    </xf>
    <xf numFmtId="0" fontId="0" fillId="0" borderId="3" xfId="0" applyFont="1" applyAlignment="1">
      <alignment horizontal="center" vertical="top" wrapText="1"/>
    </xf>
    <xf numFmtId="201" fontId="0" fillId="0" borderId="3" xfId="0" applyFont="1" applyAlignment="1">
      <alignment horizontal="right" vertical="top" wrapText="1"/>
    </xf>
    <xf numFmtId="0" fontId="0" fillId="0" borderId="4" xfId="0" applyFont="1" applyAlignment="1">
      <alignment horizontal="left" vertical="top" wrapText="1"/>
    </xf>
    <xf numFmtId="200" fontId="0" fillId="0" borderId="4" xfId="0" applyFont="1" applyAlignment="1">
      <alignment horizontal="right" vertical="top" wrapText="1"/>
    </xf>
    <xf numFmtId="0" fontId="0" fillId="0" borderId="4" xfId="0" applyFont="1" applyAlignment="1">
      <alignment horizontal="center" vertical="top" wrapText="1"/>
    </xf>
    <xf numFmtId="201" fontId="0" fillId="0" borderId="4" xfId="0" applyFont="1" applyAlignment="1">
      <alignment horizontal="right" vertical="top" wrapText="1"/>
    </xf>
    <xf numFmtId="200" fontId="0" fillId="0" borderId="1" xfId="0" applyFont="1" applyAlignment="1">
      <alignment horizontal="right" vertical="top" wrapText="1"/>
    </xf>
    <xf numFmtId="0" fontId="0" fillId="0" borderId="1" xfId="0" applyFont="1" applyAlignment="1">
      <alignment horizontal="center" vertical="top" wrapText="1"/>
    </xf>
    <xf numFmtId="201" fontId="0" fillId="0" borderId="1" xfId="0" applyFont="1" applyAlignment="1">
      <alignment horizontal="right" vertical="top" wrapText="1"/>
    </xf>
    <xf numFmtId="0" fontId="0" fillId="0" borderId="5" xfId="0" applyFont="1" applyAlignment="1">
      <alignment horizontal="left" vertical="top" wrapText="1"/>
    </xf>
    <xf numFmtId="0" fontId="0" fillId="0" borderId="6" xfId="0" applyFont="1" applyAlignment="1">
      <alignment horizontal="left" vertical="top" wrapText="1"/>
    </xf>
    <xf numFmtId="0" fontId="0" fillId="0" borderId="7" xfId="0" applyFont="1" applyAlignment="1">
      <alignment horizontal="center" vertical="center" wrapText="1"/>
    </xf>
    <xf numFmtId="201" fontId="0" fillId="0" borderId="7" xfId="0" applyFont="1" applyAlignment="1">
      <alignment horizontal="righ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1" Type="http://schemas.openxmlformats.org/officeDocument/2006/relationships/worksheet" Target="worksheets/sheet1.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E200"/>
  <sheetViews>
    <sheetView tabSelected="1" view="pageLayout" workbookViewId="0">
      <selection activeCell="A1" sqref="A1"/>
    </sheetView>
  </sheetViews>
  <sheetFormatPr baseColWidth="10" defaultRowHeight="15"/>
  <cols>
    <col min="1" max="1" width="7.31" customWidth="1"/>
    <col min="2" max="2" width="4.93" customWidth="1"/>
    <col min="3" max="3" width="0.68" customWidth="1"/>
    <col min="4" max="4" width="76.50" customWidth="1"/>
    <col min="5" max="5" width="8.16" customWidth="1"/>
    <col min="6" max="6" width="5.44" customWidth="1"/>
    <col min="7" max="7" width="14.96" customWidth="1"/>
    <col min="8" max="8" width="10.54" customWidth="1"/>
  </cols>
  <sheetData>
    <row r="1" spans="1:1" ht="2.25" thickBot="1" customHeight="1">
      <c r="A1" s="1" t="s">
        <v>0</v>
      </c>
      <c r="B1" s="1"/>
      <c r="C1" s="1"/>
      <c r="D1" s="1"/>
      <c r="E1" s="1"/>
      <c r="F1" s="1"/>
      <c r="G1" s="1"/>
      <c r="H1" s="1"/>
    </row>
    <row r="3" spans="1:8" ht="13.50" thickBot="1" customHeight="1">
      <c r="A3" s="2" t="s">
        <v>1</v>
      </c>
      <c r="B3" s="3" t="s">
        <v>2</v>
      </c>
      <c r="C3" s="2" t="s">
        <v>3</v>
      </c>
      <c r="D3" s="2"/>
      <c r="E3" s="2"/>
      <c r="F3" s="2"/>
      <c r="G3" s="2"/>
      <c r="H3" s="2"/>
    </row>
    <row r="5" spans="1:8" ht="66.00" thickBot="1" customHeight="1">
      <c r="A5" s="5" t="s">
        <v>4</v>
      </c>
      <c r="B5" s="5"/>
      <c r="C5" s="5"/>
      <c r="D5" s="5"/>
      <c r="E5" s="5"/>
      <c r="F5" s="5"/>
      <c r="G5" s="5"/>
      <c r="H5" s="5"/>
    </row>
    <row r="8" spans="1:8" ht="13.50" thickBot="1" customHeight="1">
      <c r="A8" s="6" t="s">
        <v>5</v>
      </c>
      <c r="B8" s="6"/>
      <c r="C8" s="6"/>
      <c r="D8" s="6" t="s">
        <v>6</v>
      </c>
      <c r="E8" s="6" t="s">
        <v>7</v>
      </c>
      <c r="F8" s="6" t="s">
        <v>8</v>
      </c>
      <c r="G8" s="6" t="s">
        <v>9</v>
      </c>
      <c r="H8" s="6" t="s">
        <v>10</v>
      </c>
    </row>
    <row r="9" spans="1:8" ht="24.00" thickBot="1" customHeight="1">
      <c r="A9" s="7" t="s">
        <v>11</v>
      </c>
      <c r="B9" s="7"/>
      <c r="C9" s="7"/>
      <c r="D9" s="7" t="s">
        <v>12</v>
      </c>
      <c r="E9" s="9">
        <v>13.5</v>
      </c>
      <c r="F9" s="11" t="s">
        <v>13</v>
      </c>
      <c r="G9" s="13">
        <v>114.69</v>
      </c>
      <c r="H9" s="13">
        <f ca="1">ROUND(INDIRECT(ADDRESS(ROW()+(0), COLUMN()+(-3), 1))*INDIRECT(ADDRESS(ROW()+(0), COLUMN()+(-1), 1)), 2)</f>
        <v>1548.32</v>
      </c>
    </row>
    <row r="10" spans="1:8" ht="34.50" thickBot="1" customHeight="1">
      <c r="A10" s="14" t="s">
        <v>14</v>
      </c>
      <c r="B10" s="14"/>
      <c r="C10" s="14"/>
      <c r="D10" s="14" t="s">
        <v>15</v>
      </c>
      <c r="E10" s="15">
        <v>13.5</v>
      </c>
      <c r="F10" s="16" t="s">
        <v>16</v>
      </c>
      <c r="G10" s="17">
        <v>2981.86</v>
      </c>
      <c r="H10" s="17">
        <f ca="1">ROUND(INDIRECT(ADDRESS(ROW()+(0), COLUMN()+(-3), 1))*INDIRECT(ADDRESS(ROW()+(0), COLUMN()+(-1), 1)), 2)</f>
        <v>40255.1</v>
      </c>
    </row>
    <row r="11" spans="1:8" ht="24.00" thickBot="1" customHeight="1">
      <c r="A11" s="14" t="s">
        <v>17</v>
      </c>
      <c r="B11" s="14"/>
      <c r="C11" s="14"/>
      <c r="D11" s="14" t="s">
        <v>18</v>
      </c>
      <c r="E11" s="15">
        <v>13.9</v>
      </c>
      <c r="F11" s="16" t="s">
        <v>19</v>
      </c>
      <c r="G11" s="17">
        <v>149.09</v>
      </c>
      <c r="H11" s="17">
        <f ca="1">ROUND(INDIRECT(ADDRESS(ROW()+(0), COLUMN()+(-3), 1))*INDIRECT(ADDRESS(ROW()+(0), COLUMN()+(-1), 1)), 2)</f>
        <v>2072.35</v>
      </c>
    </row>
    <row r="12" spans="1:8" ht="34.50" thickBot="1" customHeight="1">
      <c r="A12" s="14" t="s">
        <v>20</v>
      </c>
      <c r="B12" s="14"/>
      <c r="C12" s="14"/>
      <c r="D12" s="14" t="s">
        <v>21</v>
      </c>
      <c r="E12" s="15">
        <v>13.9</v>
      </c>
      <c r="F12" s="16" t="s">
        <v>22</v>
      </c>
      <c r="G12" s="17">
        <v>3876.42</v>
      </c>
      <c r="H12" s="17">
        <f ca="1">ROUND(INDIRECT(ADDRESS(ROW()+(0), COLUMN()+(-3), 1))*INDIRECT(ADDRESS(ROW()+(0), COLUMN()+(-1), 1)), 2)</f>
        <v>53882.2</v>
      </c>
    </row>
    <row r="13" spans="1:8" ht="24.00" thickBot="1" customHeight="1">
      <c r="A13" s="14" t="s">
        <v>23</v>
      </c>
      <c r="B13" s="14"/>
      <c r="C13" s="14"/>
      <c r="D13" s="14" t="s">
        <v>24</v>
      </c>
      <c r="E13" s="15">
        <v>8.5</v>
      </c>
      <c r="F13" s="16" t="s">
        <v>25</v>
      </c>
      <c r="G13" s="17">
        <v>220.2</v>
      </c>
      <c r="H13" s="17">
        <f ca="1">ROUND(INDIRECT(ADDRESS(ROW()+(0), COLUMN()+(-3), 1))*INDIRECT(ADDRESS(ROW()+(0), COLUMN()+(-1), 1)), 2)</f>
        <v>1871.7</v>
      </c>
    </row>
    <row r="14" spans="1:8" ht="34.50" thickBot="1" customHeight="1">
      <c r="A14" s="14" t="s">
        <v>26</v>
      </c>
      <c r="B14" s="14"/>
      <c r="C14" s="14"/>
      <c r="D14" s="14" t="s">
        <v>27</v>
      </c>
      <c r="E14" s="15">
        <v>8.5</v>
      </c>
      <c r="F14" s="16" t="s">
        <v>28</v>
      </c>
      <c r="G14" s="17">
        <v>5725.18</v>
      </c>
      <c r="H14" s="17">
        <f ca="1">ROUND(INDIRECT(ADDRESS(ROW()+(0), COLUMN()+(-3), 1))*INDIRECT(ADDRESS(ROW()+(0), COLUMN()+(-1), 1)), 2)</f>
        <v>48664</v>
      </c>
    </row>
    <row r="15" spans="1:8" ht="13.50" thickBot="1" customHeight="1">
      <c r="A15" s="14" t="s">
        <v>29</v>
      </c>
      <c r="B15" s="14"/>
      <c r="C15" s="14"/>
      <c r="D15" s="14" t="s">
        <v>30</v>
      </c>
      <c r="E15" s="15">
        <v>1</v>
      </c>
      <c r="F15" s="16" t="s">
        <v>31</v>
      </c>
      <c r="G15" s="17">
        <v>26772.2</v>
      </c>
      <c r="H15" s="17">
        <f ca="1">ROUND(INDIRECT(ADDRESS(ROW()+(0), COLUMN()+(-3), 1))*INDIRECT(ADDRESS(ROW()+(0), COLUMN()+(-1), 1)), 2)</f>
        <v>26772.2</v>
      </c>
    </row>
    <row r="16" spans="1:8" ht="13.50" thickBot="1" customHeight="1">
      <c r="A16" s="14" t="s">
        <v>32</v>
      </c>
      <c r="B16" s="14"/>
      <c r="C16" s="14"/>
      <c r="D16" s="14" t="s">
        <v>33</v>
      </c>
      <c r="E16" s="15">
        <v>1</v>
      </c>
      <c r="F16" s="16" t="s">
        <v>34</v>
      </c>
      <c r="G16" s="17">
        <v>36215.8</v>
      </c>
      <c r="H16" s="17">
        <f ca="1">ROUND(INDIRECT(ADDRESS(ROW()+(0), COLUMN()+(-3), 1))*INDIRECT(ADDRESS(ROW()+(0), COLUMN()+(-1), 1)), 2)</f>
        <v>36215.8</v>
      </c>
    </row>
    <row r="17" spans="1:8" ht="13.50" thickBot="1" customHeight="1">
      <c r="A17" s="14" t="s">
        <v>35</v>
      </c>
      <c r="B17" s="14"/>
      <c r="C17" s="14"/>
      <c r="D17" s="14" t="s">
        <v>36</v>
      </c>
      <c r="E17" s="15">
        <v>9.467</v>
      </c>
      <c r="F17" s="16" t="s">
        <v>37</v>
      </c>
      <c r="G17" s="17">
        <v>1027.78</v>
      </c>
      <c r="H17" s="17">
        <f ca="1">ROUND(INDIRECT(ADDRESS(ROW()+(0), COLUMN()+(-3), 1))*INDIRECT(ADDRESS(ROW()+(0), COLUMN()+(-1), 1)), 2)</f>
        <v>9729.99</v>
      </c>
    </row>
    <row r="18" spans="1:8" ht="13.50" thickBot="1" customHeight="1">
      <c r="A18" s="14" t="s">
        <v>38</v>
      </c>
      <c r="B18" s="14"/>
      <c r="C18" s="14"/>
      <c r="D18" s="18" t="s">
        <v>39</v>
      </c>
      <c r="E18" s="19">
        <v>9.467</v>
      </c>
      <c r="F18" s="20" t="s">
        <v>40</v>
      </c>
      <c r="G18" s="21">
        <v>746.17</v>
      </c>
      <c r="H18" s="21">
        <f ca="1">ROUND(INDIRECT(ADDRESS(ROW()+(0), COLUMN()+(-3), 1))*INDIRECT(ADDRESS(ROW()+(0), COLUMN()+(-1), 1)), 2)</f>
        <v>7063.99</v>
      </c>
    </row>
    <row r="19" spans="1:8" ht="13.50" thickBot="1" customHeight="1">
      <c r="A19" s="18"/>
      <c r="B19" s="18"/>
      <c r="C19" s="18"/>
      <c r="D19" s="5" t="s">
        <v>41</v>
      </c>
      <c r="E19" s="22">
        <v>2</v>
      </c>
      <c r="F19" s="23" t="s">
        <v>42</v>
      </c>
      <c r="G19" s="24">
        <f ca="1">ROUND(SUM(INDIRECT(ADDRESS(ROW()+(-1), COLUMN()+(1), 1)),INDIRECT(ADDRESS(ROW()+(-2), COLUMN()+(1), 1)),INDIRECT(ADDRESS(ROW()+(-3), COLUMN()+(1), 1)),INDIRECT(ADDRESS(ROW()+(-4), COLUMN()+(1), 1)),INDIRECT(ADDRESS(ROW()+(-5), COLUMN()+(1), 1)),INDIRECT(ADDRESS(ROW()+(-6), COLUMN()+(1), 1)),INDIRECT(ADDRESS(ROW()+(-7), COLUMN()+(1), 1)),INDIRECT(ADDRESS(ROW()+(-8), COLUMN()+(1), 1)),INDIRECT(ADDRESS(ROW()+(-9), COLUMN()+(1), 1)),INDIRECT(ADDRESS(ROW()+(-10), COLUMN()+(1), 1))), 2)</f>
        <v>228076</v>
      </c>
      <c r="H19" s="24">
        <f ca="1">ROUND(INDIRECT(ADDRESS(ROW()+(0), COLUMN()+(-3), 1))*INDIRECT(ADDRESS(ROW()+(0), COLUMN()+(-1), 1))/100, 2)</f>
        <v>4561.52</v>
      </c>
    </row>
    <row r="20" spans="1:8" ht="13.50" thickBot="1" customHeight="1">
      <c r="A20" s="25" t="s">
        <v>43</v>
      </c>
      <c r="B20" s="25"/>
      <c r="C20" s="25"/>
      <c r="D20" s="26"/>
      <c r="E20" s="26"/>
      <c r="F20" s="27"/>
      <c r="G20" s="25" t="s">
        <v>44</v>
      </c>
      <c r="H20" s="28">
        <f ca="1">ROUND(SUM(INDIRECT(ADDRESS(ROW()+(-1), COLUMN()+(0), 1)),INDIRECT(ADDRESS(ROW()+(-2), COLUMN()+(0), 1)),INDIRECT(ADDRESS(ROW()+(-3), COLUMN()+(0), 1)),INDIRECT(ADDRESS(ROW()+(-4), COLUMN()+(0), 1)),INDIRECT(ADDRESS(ROW()+(-5), COLUMN()+(0), 1)),INDIRECT(ADDRESS(ROW()+(-6), COLUMN()+(0), 1)),INDIRECT(ADDRESS(ROW()+(-7), COLUMN()+(0), 1)),INDIRECT(ADDRESS(ROW()+(-8), COLUMN()+(0), 1)),INDIRECT(ADDRESS(ROW()+(-9), COLUMN()+(0), 1)),INDIRECT(ADDRESS(ROW()+(-10), COLUMN()+(0), 1)),INDIRECT(ADDRESS(ROW()+(-11), COLUMN()+(0), 1))), 2)</f>
        <v>232637</v>
      </c>
    </row>
  </sheetData>
  <mergeCells count="16">
    <mergeCell ref="A1:H1"/>
    <mergeCell ref="C3:H3"/>
    <mergeCell ref="A5:H5"/>
    <mergeCell ref="A8:C8"/>
    <mergeCell ref="A9:C9"/>
    <mergeCell ref="A10:C10"/>
    <mergeCell ref="A11:C11"/>
    <mergeCell ref="A12:C12"/>
    <mergeCell ref="A13:C13"/>
    <mergeCell ref="A14:C14"/>
    <mergeCell ref="A15:C15"/>
    <mergeCell ref="A16:C16"/>
    <mergeCell ref="A17:C17"/>
    <mergeCell ref="A18:C18"/>
    <mergeCell ref="A19:C19"/>
    <mergeCell ref="A20:E20"/>
  </mergeCells>
  <pageMargins left="0.147638" right="0.147638" top="0.206693" bottom="0.206693" header="0.0" footer="0.0"/>
  <pageSetup paperSize="9" orientation="portrait"/>
  <rowBreaks count="0" manualBreakCount="0">
    </rowBreaks>
</worksheet>
</file>